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5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China/Resources/Samples/Excel/"/>
    </mc:Choice>
  </mc:AlternateContent>
  <xr:revisionPtr revIDLastSave="0" documentId="13_ncr:1_{5A78124D-9730-D146-B352-49958F666267}" xr6:coauthVersionLast="47" xr6:coauthVersionMax="47" xr10:uidLastSave="{00000000-0000-0000-0000-000000000000}"/>
  <bookViews>
    <workbookView xWindow="3640" yWindow="3920" windowWidth="28800" windowHeight="16180" xr2:uid="{00000000-000D-0000-FFFF-FFFF00000000}"/>
  </bookViews>
  <sheets>
    <sheet name="Cash Flow Projections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4" i="5" l="1"/>
  <c r="O33" i="5"/>
  <c r="O32" i="5"/>
  <c r="O31" i="5"/>
  <c r="O30" i="5"/>
  <c r="O29" i="5"/>
  <c r="O28" i="5"/>
  <c r="O27" i="5"/>
  <c r="O26" i="5"/>
  <c r="O25" i="5"/>
  <c r="O24" i="5"/>
  <c r="O23" i="5"/>
  <c r="O22" i="5"/>
  <c r="O21" i="5"/>
  <c r="O20" i="5"/>
  <c r="N19" i="5"/>
  <c r="N34" i="5" s="1"/>
  <c r="M19" i="5"/>
  <c r="M34" i="5" s="1"/>
  <c r="L19" i="5"/>
  <c r="L34" i="5" s="1"/>
  <c r="K19" i="5"/>
  <c r="K34" i="5" s="1"/>
  <c r="K37" i="5" s="1"/>
  <c r="J19" i="5"/>
  <c r="J34" i="5" s="1"/>
  <c r="I19" i="5"/>
  <c r="I34" i="5" s="1"/>
  <c r="G19" i="5"/>
  <c r="G34" i="5" s="1"/>
  <c r="G37" i="5" s="1"/>
  <c r="F19" i="5"/>
  <c r="F34" i="5" s="1"/>
  <c r="E19" i="5"/>
  <c r="E34" i="5" s="1"/>
  <c r="D19" i="5"/>
  <c r="D34" i="5" s="1"/>
  <c r="C19" i="5"/>
  <c r="C34" i="5" s="1"/>
  <c r="O18" i="5"/>
  <c r="O17" i="5"/>
  <c r="O16" i="5"/>
  <c r="O15" i="5"/>
  <c r="O14" i="5"/>
  <c r="O13" i="5"/>
  <c r="N10" i="5"/>
  <c r="N37" i="5" s="1"/>
  <c r="M10" i="5"/>
  <c r="M37" i="5" s="1"/>
  <c r="L10" i="5"/>
  <c r="K10" i="5"/>
  <c r="J10" i="5"/>
  <c r="I10" i="5"/>
  <c r="H10" i="5"/>
  <c r="H37" i="5" s="1"/>
  <c r="G10" i="5"/>
  <c r="F10" i="5"/>
  <c r="E10" i="5"/>
  <c r="E37" i="5" s="1"/>
  <c r="D10" i="5"/>
  <c r="C10" i="5"/>
  <c r="O9" i="5"/>
  <c r="O8" i="5"/>
  <c r="O7" i="5"/>
  <c r="O6" i="5"/>
  <c r="F37" i="5" l="1"/>
  <c r="I37" i="5"/>
  <c r="O10" i="5"/>
  <c r="L37" i="5"/>
  <c r="D37" i="5"/>
  <c r="J37" i="5"/>
  <c r="O34" i="5"/>
  <c r="O19" i="5"/>
  <c r="C37" i="5"/>
  <c r="C41" i="5" l="1"/>
  <c r="D39" i="5" s="1"/>
  <c r="D41" i="5" s="1"/>
  <c r="E39" i="5" s="1"/>
  <c r="E41" i="5" s="1"/>
  <c r="F39" i="5" s="1"/>
  <c r="F41" i="5" s="1"/>
  <c r="G39" i="5" s="1"/>
  <c r="G41" i="5" s="1"/>
  <c r="H39" i="5" s="1"/>
  <c r="H41" i="5" s="1"/>
  <c r="I39" i="5" s="1"/>
  <c r="I41" i="5" s="1"/>
  <c r="J39" i="5" s="1"/>
  <c r="J41" i="5" s="1"/>
  <c r="K39" i="5" s="1"/>
  <c r="K41" i="5" s="1"/>
  <c r="L39" i="5" s="1"/>
  <c r="L41" i="5" s="1"/>
  <c r="M39" i="5" s="1"/>
  <c r="M41" i="5" s="1"/>
  <c r="N39" i="5" s="1"/>
  <c r="N41" i="5" s="1"/>
  <c r="O37" i="5"/>
</calcChain>
</file>

<file path=xl/sharedStrings.xml><?xml version="1.0" encoding="utf-8"?>
<sst xmlns="http://schemas.openxmlformats.org/spreadsheetml/2006/main" count="49" uniqueCount="35">
  <si>
    <t>月份：</t>
  </si>
  <si>
    <t>公司開辦前</t>
  </si>
  <si>
    <t>月份</t>
  </si>
  <si>
    <t>總計</t>
  </si>
  <si>
    <t>現金收入（流入）來自</t>
  </si>
  <si>
    <t>銷售</t>
  </si>
  <si>
    <t>服務</t>
  </si>
  <si>
    <t>利息</t>
  </si>
  <si>
    <t>其他收入</t>
  </si>
  <si>
    <t>總收入</t>
  </si>
  <si>
    <t>已付現金（流出）至</t>
  </si>
  <si>
    <t>退貨、退款</t>
  </si>
  <si>
    <t>非人力銷貨成本</t>
  </si>
  <si>
    <t>薪資和福利</t>
  </si>
  <si>
    <t>訓練</t>
  </si>
  <si>
    <t>承包商</t>
  </si>
  <si>
    <t>專業服務</t>
  </si>
  <si>
    <t>辦公用品</t>
  </si>
  <si>
    <t>維修和保養</t>
  </si>
  <si>
    <t>廣告</t>
  </si>
  <si>
    <t>出差</t>
  </si>
  <si>
    <t>電信</t>
  </si>
  <si>
    <t>租金（建物）</t>
  </si>
  <si>
    <t>租金（其他）</t>
  </si>
  <si>
    <t>水電</t>
  </si>
  <si>
    <t>保險</t>
  </si>
  <si>
    <t>執照和許可證</t>
  </si>
  <si>
    <t>利息費用</t>
  </si>
  <si>
    <t>所得稅</t>
  </si>
  <si>
    <t>其他費用</t>
  </si>
  <si>
    <t>營運現金流出總量</t>
  </si>
  <si>
    <t>現金流增減</t>
  </si>
  <si>
    <t>期初現金餘額</t>
  </si>
  <si>
    <t>期末現金餘額</t>
  </si>
  <si>
    <t>營運現金流預測 - 未來 12 個月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</si>
</sst>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&quot;$&quot;#,##0.00"/>
  </numFmts>
  <fonts count="11" x14ac:knownFonts="1">
    <font>
      <sz val="10"/>
      <color rgb="FF000000"/>
      <name val="Arial"/>
    </font>
    <font>
      <sz val="10"/>
      <name val="Arial"/>
      <family val="2"/>
    </font>
    <font>
      <sz val="9"/>
      <color rgb="FF293F7C"/>
      <name val="Arial"/>
      <family val="2"/>
    </font>
    <font>
      <b/>
      <sz val="9"/>
      <color rgb="FF000000"/>
      <name val="Arial"/>
      <family val="2"/>
    </font>
    <font>
      <sz val="9"/>
      <color rgb="FF555555"/>
      <name val="Arial"/>
      <family val="2"/>
    </font>
    <font>
      <b/>
      <sz val="10"/>
      <name val="Arial"/>
      <family val="2"/>
    </font>
    <font>
      <sz val="9"/>
      <color rgb="FF555555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3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CCCCCC"/>
      </bottom>
      <diagonal/>
    </border>
    <border>
      <left/>
      <right/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3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5" fillId="0" borderId="0" xfId="0" applyFont="1"/>
    <xf numFmtId="165" fontId="1" fillId="0" borderId="0" xfId="0" applyNumberFormat="1" applyFont="1"/>
    <xf numFmtId="165" fontId="6" fillId="0" borderId="0" xfId="0" applyNumberFormat="1" applyFont="1"/>
    <xf numFmtId="165" fontId="1" fillId="0" borderId="0" xfId="0" applyNumberFormat="1" applyFont="1" applyAlignment="1"/>
    <xf numFmtId="165" fontId="6" fillId="0" borderId="0" xfId="0" applyNumberFormat="1" applyFont="1" applyAlignment="1"/>
    <xf numFmtId="165" fontId="7" fillId="0" borderId="0" xfId="0" applyNumberFormat="1" applyFont="1" applyAlignment="1"/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2" xfId="0" applyNumberFormat="1" applyFon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0" fontId="1" fillId="0" borderId="0" xfId="0" applyFont="1" applyAlignment="1"/>
    <xf numFmtId="0" fontId="1" fillId="0" borderId="0" xfId="0" applyFont="1"/>
    <xf numFmtId="0" fontId="0" fillId="0" borderId="0" xfId="0"/>
    <xf numFmtId="0" fontId="9" fillId="0" borderId="1" xfId="0" applyFont="1" applyBorder="1"/>
    <xf numFmtId="0" fontId="2" fillId="0" borderId="1" xfId="0" applyFont="1" applyBorder="1"/>
    <xf numFmtId="0" fontId="2" fillId="0" borderId="0" xfId="0" applyFont="1"/>
    <xf numFmtId="0" fontId="2" fillId="0" borderId="2" xfId="0" applyFont="1" applyBorder="1"/>
    <xf numFmtId="0" fontId="9" fillId="0" borderId="0" xfId="0" applyFont="1"/>
    <xf numFmtId="0" fontId="8" fillId="0" borderId="0" xfId="0" applyFont="1"/>
    <xf numFmtId="0" fontId="10" fillId="0" borderId="0" xfId="0" applyFont="1" applyAlignment="1">
      <alignment wrapText="1"/>
    </xf>
    <xf numFmtId="0" fontId="8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Z41"/>
  <sheetViews>
    <sheetView tabSelected="1" workbookViewId="0">
      <selection activeCell="B9" sqref="B9"/>
    </sheetView>
  </sheetViews>
  <sheetFormatPr baseColWidth="10" defaultColWidth="14.5" defaultRowHeight="15.75" customHeight="1" x14ac:dyDescent="0.15"/>
  <cols>
    <col min="1" max="1" width="27.33203125" customWidth="1"/>
  </cols>
  <sheetData>
    <row r="1" spans="1:26" ht="14" x14ac:dyDescent="0.2">
      <c r="A1" s="22" t="s">
        <v>34</v>
      </c>
      <c r="B1" s="23"/>
      <c r="C1" s="23"/>
      <c r="D1" s="23"/>
      <c r="E1" s="23"/>
    </row>
    <row r="3" spans="1:26" s="15" customFormat="1" ht="13" x14ac:dyDescent="0.15">
      <c r="A3" s="14" t="s">
        <v>0</v>
      </c>
      <c r="B3" s="14" t="s">
        <v>1</v>
      </c>
      <c r="C3" s="14" t="s">
        <v>2</v>
      </c>
      <c r="D3" s="14" t="s">
        <v>2</v>
      </c>
      <c r="E3" s="14" t="s">
        <v>2</v>
      </c>
      <c r="F3" s="14" t="s">
        <v>2</v>
      </c>
      <c r="G3" s="14" t="s">
        <v>2</v>
      </c>
      <c r="H3" s="14" t="s">
        <v>2</v>
      </c>
      <c r="I3" s="14" t="s">
        <v>2</v>
      </c>
      <c r="J3" s="14" t="s">
        <v>2</v>
      </c>
      <c r="K3" s="14" t="s">
        <v>2</v>
      </c>
      <c r="L3" s="14" t="s">
        <v>2</v>
      </c>
      <c r="M3" s="14" t="s">
        <v>2</v>
      </c>
      <c r="N3" s="14" t="s">
        <v>2</v>
      </c>
      <c r="O3" s="14" t="s">
        <v>3</v>
      </c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3" x14ac:dyDescent="0.15">
      <c r="A4" s="1"/>
    </row>
    <row r="5" spans="1:26" ht="13" x14ac:dyDescent="0.15">
      <c r="A5" s="16" t="s">
        <v>4</v>
      </c>
    </row>
    <row r="6" spans="1:26" ht="13" x14ac:dyDescent="0.15">
      <c r="A6" s="17" t="s">
        <v>5</v>
      </c>
      <c r="B6" s="4"/>
      <c r="C6" s="5">
        <v>224.75</v>
      </c>
      <c r="D6" s="5">
        <v>224.75</v>
      </c>
      <c r="E6" s="5">
        <v>224.75</v>
      </c>
      <c r="F6" s="5">
        <v>224.75</v>
      </c>
      <c r="G6" s="5">
        <v>224.75</v>
      </c>
      <c r="H6" s="5">
        <v>224.75</v>
      </c>
      <c r="I6" s="5">
        <v>262.25</v>
      </c>
      <c r="J6" s="5">
        <v>262.25</v>
      </c>
      <c r="K6" s="5">
        <v>262.25</v>
      </c>
      <c r="L6" s="5">
        <v>262.25</v>
      </c>
      <c r="M6" s="5">
        <v>262.25</v>
      </c>
      <c r="N6" s="5">
        <v>262.25</v>
      </c>
      <c r="O6" s="6">
        <f t="shared" ref="O6:O10" si="0">SUM(B6:N6)</f>
        <v>2922</v>
      </c>
    </row>
    <row r="7" spans="1:26" ht="13" x14ac:dyDescent="0.15">
      <c r="A7" s="17" t="s">
        <v>6</v>
      </c>
      <c r="B7" s="4"/>
      <c r="C7" s="7">
        <v>10759.75</v>
      </c>
      <c r="D7" s="7">
        <v>10759.75</v>
      </c>
      <c r="E7" s="7">
        <v>10759.75</v>
      </c>
      <c r="F7" s="7">
        <v>12584.75</v>
      </c>
      <c r="G7" s="7">
        <v>12584.75</v>
      </c>
      <c r="H7" s="7">
        <v>13784.75</v>
      </c>
      <c r="I7" s="7">
        <v>14797.25</v>
      </c>
      <c r="J7" s="7">
        <v>16622.25</v>
      </c>
      <c r="K7" s="7">
        <v>16622.25</v>
      </c>
      <c r="L7" s="7">
        <v>16622.25</v>
      </c>
      <c r="M7" s="7">
        <v>17597.25</v>
      </c>
      <c r="N7" s="7">
        <v>17597.25</v>
      </c>
      <c r="O7" s="6">
        <f t="shared" si="0"/>
        <v>171092</v>
      </c>
    </row>
    <row r="8" spans="1:26" ht="13" x14ac:dyDescent="0.15">
      <c r="A8" s="17" t="s">
        <v>7</v>
      </c>
      <c r="B8" s="4"/>
      <c r="C8" s="7">
        <v>0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6">
        <f t="shared" si="0"/>
        <v>0</v>
      </c>
    </row>
    <row r="9" spans="1:26" ht="13" x14ac:dyDescent="0.15">
      <c r="A9" s="18" t="s">
        <v>8</v>
      </c>
      <c r="B9" s="4"/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6">
        <f t="shared" si="0"/>
        <v>0</v>
      </c>
    </row>
    <row r="10" spans="1:26" ht="13" x14ac:dyDescent="0.15">
      <c r="A10" s="14" t="s">
        <v>9</v>
      </c>
      <c r="B10" s="6"/>
      <c r="C10" s="8">
        <f t="shared" ref="C10:N10" si="1">SUM(C6:C9)</f>
        <v>10984.5</v>
      </c>
      <c r="D10" s="8">
        <f t="shared" si="1"/>
        <v>10984.5</v>
      </c>
      <c r="E10" s="8">
        <f t="shared" si="1"/>
        <v>10984.5</v>
      </c>
      <c r="F10" s="8">
        <f t="shared" si="1"/>
        <v>12809.5</v>
      </c>
      <c r="G10" s="8">
        <f t="shared" si="1"/>
        <v>12809.5</v>
      </c>
      <c r="H10" s="8">
        <f t="shared" si="1"/>
        <v>14009.5</v>
      </c>
      <c r="I10" s="8">
        <f t="shared" si="1"/>
        <v>15059.5</v>
      </c>
      <c r="J10" s="8">
        <f t="shared" si="1"/>
        <v>16884.5</v>
      </c>
      <c r="K10" s="8">
        <f t="shared" si="1"/>
        <v>16884.5</v>
      </c>
      <c r="L10" s="8">
        <f t="shared" si="1"/>
        <v>16884.5</v>
      </c>
      <c r="M10" s="8">
        <f t="shared" si="1"/>
        <v>17859.5</v>
      </c>
      <c r="N10" s="8">
        <f t="shared" si="1"/>
        <v>17859.5</v>
      </c>
      <c r="O10" s="6">
        <f t="shared" si="0"/>
        <v>174014</v>
      </c>
    </row>
    <row r="11" spans="1:26" ht="15.75" customHeight="1" x14ac:dyDescent="0.15">
      <c r="A11" s="15"/>
    </row>
    <row r="12" spans="1:26" ht="13" x14ac:dyDescent="0.15">
      <c r="A12" s="16" t="s">
        <v>10</v>
      </c>
    </row>
    <row r="13" spans="1:26" ht="13" x14ac:dyDescent="0.15">
      <c r="A13" s="17" t="s">
        <v>11</v>
      </c>
      <c r="B13" s="4"/>
      <c r="C13" s="9">
        <v>35</v>
      </c>
      <c r="D13" s="9">
        <v>35</v>
      </c>
      <c r="E13" s="9">
        <v>35</v>
      </c>
      <c r="F13" s="9">
        <v>35</v>
      </c>
      <c r="G13" s="9">
        <v>35</v>
      </c>
      <c r="H13" s="9">
        <v>35</v>
      </c>
      <c r="I13" s="9">
        <v>45</v>
      </c>
      <c r="J13" s="9">
        <v>45</v>
      </c>
      <c r="K13" s="9">
        <v>45</v>
      </c>
      <c r="L13" s="9">
        <v>45</v>
      </c>
      <c r="M13" s="9">
        <v>45</v>
      </c>
      <c r="N13" s="9">
        <v>45</v>
      </c>
      <c r="O13" s="6">
        <f>SUM(B13:N13)</f>
        <v>480</v>
      </c>
    </row>
    <row r="14" spans="1:26" ht="13" x14ac:dyDescent="0.15">
      <c r="A14" s="19" t="s">
        <v>12</v>
      </c>
      <c r="C14" s="10">
        <v>1645.5</v>
      </c>
      <c r="D14" s="10">
        <v>1645.5</v>
      </c>
      <c r="E14" s="10">
        <v>1645.5</v>
      </c>
      <c r="F14" s="10">
        <v>2620.5</v>
      </c>
      <c r="G14" s="10">
        <v>2620.5</v>
      </c>
      <c r="H14" s="10">
        <v>3270.5</v>
      </c>
      <c r="I14" s="10">
        <v>4376.75</v>
      </c>
      <c r="J14" s="10">
        <v>4701.75</v>
      </c>
      <c r="K14" s="10">
        <v>4701.75</v>
      </c>
      <c r="L14" s="10">
        <v>5351.75</v>
      </c>
      <c r="M14" s="10">
        <v>5151.75</v>
      </c>
      <c r="N14" s="10">
        <v>5151.75</v>
      </c>
      <c r="O14" s="6">
        <f t="shared" ref="O14:O30" si="2">SUM(C14:N14)</f>
        <v>42883.5</v>
      </c>
    </row>
    <row r="15" spans="1:26" ht="13" x14ac:dyDescent="0.15">
      <c r="A15" s="17" t="s">
        <v>13</v>
      </c>
      <c r="C15" s="11">
        <v>1936</v>
      </c>
      <c r="D15" s="11">
        <v>1936</v>
      </c>
      <c r="E15" s="11">
        <v>1936</v>
      </c>
      <c r="F15" s="11">
        <v>1936</v>
      </c>
      <c r="G15" s="11">
        <v>1936</v>
      </c>
      <c r="H15" s="11">
        <v>1936</v>
      </c>
      <c r="I15" s="11">
        <v>3227</v>
      </c>
      <c r="J15" s="11">
        <v>3227</v>
      </c>
      <c r="K15" s="11">
        <v>3227</v>
      </c>
      <c r="L15" s="11">
        <v>3227</v>
      </c>
      <c r="M15" s="11">
        <v>3227</v>
      </c>
      <c r="N15" s="11">
        <v>3227</v>
      </c>
      <c r="O15" s="6">
        <f t="shared" si="2"/>
        <v>30978</v>
      </c>
    </row>
    <row r="16" spans="1:26" ht="13" x14ac:dyDescent="0.15">
      <c r="A16" s="17" t="s">
        <v>14</v>
      </c>
      <c r="C16" s="2">
        <v>0</v>
      </c>
      <c r="D16" s="2">
        <v>0</v>
      </c>
      <c r="E16" s="2">
        <v>0</v>
      </c>
      <c r="F16" s="2">
        <v>0</v>
      </c>
      <c r="G16" s="12">
        <v>300</v>
      </c>
      <c r="H16" s="12">
        <v>300</v>
      </c>
      <c r="I16" s="12">
        <v>300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6">
        <f t="shared" si="2"/>
        <v>900</v>
      </c>
    </row>
    <row r="17" spans="1:15" ht="13" x14ac:dyDescent="0.15">
      <c r="A17" s="17" t="s">
        <v>15</v>
      </c>
      <c r="C17" s="12">
        <v>200</v>
      </c>
      <c r="D17" s="12">
        <v>200</v>
      </c>
      <c r="E17" s="12">
        <v>200</v>
      </c>
      <c r="F17" s="12">
        <v>200</v>
      </c>
      <c r="G17" s="12">
        <v>400</v>
      </c>
      <c r="H17" s="12">
        <v>400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6">
        <f t="shared" si="2"/>
        <v>1600</v>
      </c>
    </row>
    <row r="18" spans="1:15" ht="13" x14ac:dyDescent="0.15">
      <c r="A18" s="17" t="s">
        <v>16</v>
      </c>
      <c r="C18" s="2">
        <v>0</v>
      </c>
      <c r="D18" s="2">
        <v>0</v>
      </c>
      <c r="E18" s="2">
        <v>0</v>
      </c>
      <c r="F18" s="2">
        <v>0</v>
      </c>
      <c r="G18" s="2">
        <v>0</v>
      </c>
      <c r="H18" s="12">
        <v>300</v>
      </c>
      <c r="I18" s="2">
        <v>0</v>
      </c>
      <c r="J18" s="2">
        <v>0</v>
      </c>
      <c r="K18" s="2">
        <v>0</v>
      </c>
      <c r="L18" s="12">
        <v>300</v>
      </c>
      <c r="M18" s="2">
        <v>0</v>
      </c>
      <c r="N18" s="2">
        <v>0</v>
      </c>
      <c r="O18" s="6">
        <f t="shared" si="2"/>
        <v>600</v>
      </c>
    </row>
    <row r="19" spans="1:15" ht="13" x14ac:dyDescent="0.15">
      <c r="A19" s="17" t="s">
        <v>17</v>
      </c>
      <c r="C19" s="2">
        <f t="shared" ref="C19:G19" si="3">200/6</f>
        <v>33.333333333333336</v>
      </c>
      <c r="D19" s="2">
        <f t="shared" si="3"/>
        <v>33.333333333333336</v>
      </c>
      <c r="E19" s="2">
        <f t="shared" si="3"/>
        <v>33.333333333333336</v>
      </c>
      <c r="F19" s="2">
        <f t="shared" si="3"/>
        <v>33.333333333333336</v>
      </c>
      <c r="G19" s="2">
        <f t="shared" si="3"/>
        <v>33.333333333333336</v>
      </c>
      <c r="H19" s="12">
        <v>500</v>
      </c>
      <c r="I19" s="2">
        <f t="shared" ref="I19:N19" si="4">200/6</f>
        <v>33.333333333333336</v>
      </c>
      <c r="J19" s="2">
        <f t="shared" si="4"/>
        <v>33.333333333333336</v>
      </c>
      <c r="K19" s="2">
        <f t="shared" si="4"/>
        <v>33.333333333333336</v>
      </c>
      <c r="L19" s="2">
        <f t="shared" si="4"/>
        <v>33.333333333333336</v>
      </c>
      <c r="M19" s="2">
        <f t="shared" si="4"/>
        <v>33.333333333333336</v>
      </c>
      <c r="N19" s="2">
        <f t="shared" si="4"/>
        <v>33.333333333333336</v>
      </c>
      <c r="O19" s="6">
        <f t="shared" si="2"/>
        <v>866.66666666666697</v>
      </c>
    </row>
    <row r="20" spans="1:15" ht="13" x14ac:dyDescent="0.15">
      <c r="A20" s="17" t="s">
        <v>18</v>
      </c>
      <c r="C20" s="12">
        <v>150</v>
      </c>
      <c r="D20" s="12">
        <v>150</v>
      </c>
      <c r="E20" s="12">
        <v>150</v>
      </c>
      <c r="F20" s="12">
        <v>150</v>
      </c>
      <c r="G20" s="12">
        <v>150</v>
      </c>
      <c r="H20" s="12">
        <v>150</v>
      </c>
      <c r="I20" s="12">
        <v>150</v>
      </c>
      <c r="J20" s="12">
        <v>150</v>
      </c>
      <c r="K20" s="12">
        <v>150</v>
      </c>
      <c r="L20" s="12">
        <v>150</v>
      </c>
      <c r="M20" s="12">
        <v>150</v>
      </c>
      <c r="N20" s="12">
        <v>150</v>
      </c>
      <c r="O20" s="6">
        <f t="shared" si="2"/>
        <v>1800</v>
      </c>
    </row>
    <row r="21" spans="1:15" ht="13" x14ac:dyDescent="0.15">
      <c r="A21" s="17" t="s">
        <v>19</v>
      </c>
      <c r="C21" s="2">
        <v>150</v>
      </c>
      <c r="D21" s="2">
        <v>150</v>
      </c>
      <c r="E21" s="12">
        <v>200</v>
      </c>
      <c r="F21" s="12">
        <v>250</v>
      </c>
      <c r="G21" s="12">
        <v>300</v>
      </c>
      <c r="H21" s="12">
        <v>500</v>
      </c>
      <c r="I21" s="12">
        <v>500</v>
      </c>
      <c r="J21" s="12">
        <v>500</v>
      </c>
      <c r="K21" s="12">
        <v>500</v>
      </c>
      <c r="L21" s="12">
        <v>500</v>
      </c>
      <c r="M21" s="12">
        <v>500</v>
      </c>
      <c r="N21" s="12">
        <v>500</v>
      </c>
      <c r="O21" s="6">
        <f t="shared" si="2"/>
        <v>4550</v>
      </c>
    </row>
    <row r="22" spans="1:15" ht="13" x14ac:dyDescent="0.15">
      <c r="A22" s="17" t="s">
        <v>20</v>
      </c>
      <c r="C22" s="2">
        <v>0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6">
        <f t="shared" si="2"/>
        <v>0</v>
      </c>
    </row>
    <row r="23" spans="1:15" ht="13" x14ac:dyDescent="0.15">
      <c r="A23" s="17" t="s">
        <v>21</v>
      </c>
      <c r="C23" s="2">
        <v>50</v>
      </c>
      <c r="D23" s="2">
        <v>50</v>
      </c>
      <c r="E23" s="2">
        <v>50</v>
      </c>
      <c r="F23" s="2">
        <v>50</v>
      </c>
      <c r="G23" s="2">
        <v>50</v>
      </c>
      <c r="H23" s="2">
        <v>50</v>
      </c>
      <c r="I23" s="2">
        <v>50</v>
      </c>
      <c r="J23" s="2">
        <v>50</v>
      </c>
      <c r="K23" s="2">
        <v>50</v>
      </c>
      <c r="L23" s="2">
        <v>50</v>
      </c>
      <c r="M23" s="2">
        <v>50</v>
      </c>
      <c r="N23" s="2">
        <v>50</v>
      </c>
      <c r="O23" s="6">
        <f t="shared" si="2"/>
        <v>600</v>
      </c>
    </row>
    <row r="24" spans="1:15" ht="13" x14ac:dyDescent="0.15">
      <c r="A24" s="17" t="s">
        <v>22</v>
      </c>
      <c r="C24" s="2">
        <v>1500</v>
      </c>
      <c r="D24" s="2">
        <v>1500</v>
      </c>
      <c r="E24" s="2">
        <v>1500</v>
      </c>
      <c r="F24" s="2">
        <v>1500</v>
      </c>
      <c r="G24" s="2">
        <v>1500</v>
      </c>
      <c r="H24" s="2">
        <v>1500</v>
      </c>
      <c r="I24" s="2">
        <v>1500</v>
      </c>
      <c r="J24" s="2">
        <v>1500</v>
      </c>
      <c r="K24" s="2">
        <v>1500</v>
      </c>
      <c r="L24" s="2">
        <v>1500</v>
      </c>
      <c r="M24" s="2">
        <v>1500</v>
      </c>
      <c r="N24" s="2">
        <v>1500</v>
      </c>
      <c r="O24" s="6">
        <f t="shared" si="2"/>
        <v>18000</v>
      </c>
    </row>
    <row r="25" spans="1:15" ht="13" x14ac:dyDescent="0.15">
      <c r="A25" s="17" t="s">
        <v>23</v>
      </c>
      <c r="C25" s="2">
        <v>0</v>
      </c>
      <c r="D25" s="2">
        <v>0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6">
        <f t="shared" si="2"/>
        <v>0</v>
      </c>
    </row>
    <row r="26" spans="1:15" ht="13" x14ac:dyDescent="0.15">
      <c r="A26" s="17" t="s">
        <v>24</v>
      </c>
      <c r="C26" s="12">
        <v>200</v>
      </c>
      <c r="D26" s="12">
        <v>225</v>
      </c>
      <c r="E26" s="12">
        <v>200</v>
      </c>
      <c r="F26" s="12">
        <v>120</v>
      </c>
      <c r="G26" s="2">
        <v>175</v>
      </c>
      <c r="H26" s="2">
        <v>175</v>
      </c>
      <c r="I26" s="2">
        <v>175</v>
      </c>
      <c r="J26" s="2">
        <v>175</v>
      </c>
      <c r="K26" s="7">
        <v>150</v>
      </c>
      <c r="L26" s="7">
        <v>150</v>
      </c>
      <c r="M26" s="7">
        <v>150</v>
      </c>
      <c r="N26" s="7">
        <v>175</v>
      </c>
      <c r="O26" s="6">
        <f t="shared" si="2"/>
        <v>2070</v>
      </c>
    </row>
    <row r="27" spans="1:15" ht="13" x14ac:dyDescent="0.15">
      <c r="A27" s="17" t="s">
        <v>25</v>
      </c>
      <c r="C27" s="12">
        <v>0</v>
      </c>
      <c r="D27" s="12">
        <v>0</v>
      </c>
      <c r="E27" s="12">
        <v>0</v>
      </c>
      <c r="F27" s="12">
        <v>0</v>
      </c>
      <c r="G27" s="12">
        <v>0</v>
      </c>
      <c r="H27" s="12">
        <v>2000</v>
      </c>
      <c r="I27" s="12">
        <v>0</v>
      </c>
      <c r="J27" s="12">
        <v>0</v>
      </c>
      <c r="K27" s="12">
        <v>0</v>
      </c>
      <c r="L27" s="12">
        <v>0</v>
      </c>
      <c r="M27" s="12">
        <v>0</v>
      </c>
      <c r="N27" s="12">
        <v>2000</v>
      </c>
      <c r="O27" s="6">
        <f t="shared" si="2"/>
        <v>4000</v>
      </c>
    </row>
    <row r="28" spans="1:15" ht="13" x14ac:dyDescent="0.15">
      <c r="A28" s="17" t="s">
        <v>26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  <c r="I28" s="7">
        <v>217</v>
      </c>
      <c r="J28" s="12">
        <v>0</v>
      </c>
      <c r="K28" s="12">
        <v>0</v>
      </c>
      <c r="L28" s="7">
        <v>300</v>
      </c>
      <c r="M28" s="12">
        <v>0</v>
      </c>
      <c r="N28" s="12">
        <v>0</v>
      </c>
      <c r="O28" s="6">
        <f t="shared" si="2"/>
        <v>517</v>
      </c>
    </row>
    <row r="29" spans="1:15" ht="13" x14ac:dyDescent="0.15">
      <c r="A29" s="17" t="s">
        <v>27</v>
      </c>
      <c r="C29" s="12">
        <v>202</v>
      </c>
      <c r="D29" s="12">
        <v>196</v>
      </c>
      <c r="E29" s="12">
        <v>190</v>
      </c>
      <c r="F29" s="12">
        <v>183</v>
      </c>
      <c r="G29" s="12">
        <v>177</v>
      </c>
      <c r="H29" s="7">
        <v>170</v>
      </c>
      <c r="I29" s="7">
        <v>164</v>
      </c>
      <c r="J29" s="7">
        <v>157</v>
      </c>
      <c r="K29" s="7">
        <v>151</v>
      </c>
      <c r="L29" s="7">
        <v>144</v>
      </c>
      <c r="M29" s="7">
        <v>137</v>
      </c>
      <c r="N29" s="7">
        <v>131</v>
      </c>
      <c r="O29" s="6">
        <f t="shared" si="2"/>
        <v>2002</v>
      </c>
    </row>
    <row r="30" spans="1:15" ht="13" x14ac:dyDescent="0.15">
      <c r="A30" s="17" t="s">
        <v>28</v>
      </c>
      <c r="C30" s="2">
        <v>0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6">
        <f t="shared" si="2"/>
        <v>0</v>
      </c>
    </row>
    <row r="31" spans="1:15" ht="13" x14ac:dyDescent="0.15">
      <c r="A31" s="17" t="s">
        <v>29</v>
      </c>
      <c r="B31" s="4"/>
      <c r="C31" s="7">
        <v>4167</v>
      </c>
      <c r="D31" s="7">
        <v>4167</v>
      </c>
      <c r="E31" s="7">
        <v>4167</v>
      </c>
      <c r="F31" s="7">
        <v>4167</v>
      </c>
      <c r="G31" s="7">
        <v>4167</v>
      </c>
      <c r="H31" s="7">
        <v>4167</v>
      </c>
      <c r="I31" s="7">
        <v>4167</v>
      </c>
      <c r="J31" s="7">
        <v>4167</v>
      </c>
      <c r="K31" s="7">
        <v>4167</v>
      </c>
      <c r="L31" s="7">
        <v>4167</v>
      </c>
      <c r="M31" s="7">
        <v>4167</v>
      </c>
      <c r="N31" s="7">
        <v>4167</v>
      </c>
      <c r="O31" s="6">
        <f t="shared" ref="O31:O34" si="5">SUM(B31:N31)</f>
        <v>50004</v>
      </c>
    </row>
    <row r="32" spans="1:15" ht="13" x14ac:dyDescent="0.15">
      <c r="A32" s="17" t="s">
        <v>29</v>
      </c>
      <c r="B32" s="4"/>
      <c r="C32" s="2">
        <v>0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6">
        <f t="shared" si="5"/>
        <v>0</v>
      </c>
    </row>
    <row r="33" spans="1:15" ht="13" x14ac:dyDescent="0.15">
      <c r="A33" s="18" t="s">
        <v>29</v>
      </c>
      <c r="B33" s="4"/>
      <c r="C33" s="2">
        <v>0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6">
        <f t="shared" si="5"/>
        <v>0</v>
      </c>
    </row>
    <row r="34" spans="1:15" ht="13" x14ac:dyDescent="0.15">
      <c r="A34" s="20" t="s">
        <v>30</v>
      </c>
      <c r="B34" s="6"/>
      <c r="C34" s="6">
        <f t="shared" ref="C34:N34" si="6">SUM(C13:C33)</f>
        <v>10268.833333333334</v>
      </c>
      <c r="D34" s="6">
        <f t="shared" si="6"/>
        <v>10287.833333333334</v>
      </c>
      <c r="E34" s="6">
        <f t="shared" si="6"/>
        <v>10306.833333333334</v>
      </c>
      <c r="F34" s="6">
        <f t="shared" si="6"/>
        <v>11244.833333333332</v>
      </c>
      <c r="G34" s="6">
        <f t="shared" si="6"/>
        <v>11843.833333333332</v>
      </c>
      <c r="H34" s="6">
        <f t="shared" si="6"/>
        <v>15453.5</v>
      </c>
      <c r="I34" s="6">
        <f t="shared" si="6"/>
        <v>14905.083333333332</v>
      </c>
      <c r="J34" s="6">
        <f t="shared" si="6"/>
        <v>14706.083333333332</v>
      </c>
      <c r="K34" s="6">
        <f t="shared" si="6"/>
        <v>14675.083333333332</v>
      </c>
      <c r="L34" s="6">
        <f t="shared" si="6"/>
        <v>15918.083333333334</v>
      </c>
      <c r="M34" s="6">
        <f t="shared" si="6"/>
        <v>15111.083333333334</v>
      </c>
      <c r="N34" s="6">
        <f t="shared" si="6"/>
        <v>17130.083333333336</v>
      </c>
      <c r="O34" s="6">
        <f t="shared" si="5"/>
        <v>161851.16666666666</v>
      </c>
    </row>
    <row r="35" spans="1:15" ht="15.75" customHeight="1" x14ac:dyDescent="0.15">
      <c r="A35" s="15"/>
    </row>
    <row r="36" spans="1:15" ht="15" customHeight="1" x14ac:dyDescent="0.15">
      <c r="A36" s="16" t="s">
        <v>3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13"/>
    </row>
    <row r="37" spans="1:15" ht="15" customHeight="1" x14ac:dyDescent="0.15">
      <c r="A37" s="14" t="s">
        <v>31</v>
      </c>
      <c r="B37" s="6"/>
      <c r="C37" s="6">
        <f t="shared" ref="C37:N37" si="7">C10-C34</f>
        <v>715.66666666666606</v>
      </c>
      <c r="D37" s="6">
        <f t="shared" si="7"/>
        <v>696.66666666666606</v>
      </c>
      <c r="E37" s="6">
        <f t="shared" si="7"/>
        <v>677.66666666666606</v>
      </c>
      <c r="F37" s="6">
        <f t="shared" si="7"/>
        <v>1564.6666666666679</v>
      </c>
      <c r="G37" s="6">
        <f t="shared" si="7"/>
        <v>965.66666666666788</v>
      </c>
      <c r="H37" s="6">
        <f t="shared" si="7"/>
        <v>-1444</v>
      </c>
      <c r="I37" s="6">
        <f t="shared" si="7"/>
        <v>154.41666666666788</v>
      </c>
      <c r="J37" s="6">
        <f t="shared" si="7"/>
        <v>2178.4166666666679</v>
      </c>
      <c r="K37" s="6">
        <f t="shared" si="7"/>
        <v>2209.4166666666679</v>
      </c>
      <c r="L37" s="6">
        <f t="shared" si="7"/>
        <v>966.41666666666606</v>
      </c>
      <c r="M37" s="6">
        <f t="shared" si="7"/>
        <v>2748.4166666666661</v>
      </c>
      <c r="N37" s="6">
        <f t="shared" si="7"/>
        <v>729.41666666666424</v>
      </c>
      <c r="O37" s="6">
        <f>SUM(B37:N37)</f>
        <v>12162.833333333334</v>
      </c>
    </row>
    <row r="38" spans="1:15" ht="13" x14ac:dyDescent="0.15">
      <c r="A38" s="14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</row>
    <row r="39" spans="1:15" ht="13" x14ac:dyDescent="0.15">
      <c r="A39" s="14" t="s">
        <v>32</v>
      </c>
      <c r="B39" s="6"/>
      <c r="C39" s="6">
        <v>4581</v>
      </c>
      <c r="D39" s="6">
        <f t="shared" ref="D39:N39" si="8">C41</f>
        <v>5296.6666666666661</v>
      </c>
      <c r="E39" s="6">
        <f t="shared" si="8"/>
        <v>5993.3333333333321</v>
      </c>
      <c r="F39" s="6">
        <f t="shared" si="8"/>
        <v>6670.9999999999982</v>
      </c>
      <c r="G39" s="6">
        <f t="shared" si="8"/>
        <v>8235.6666666666661</v>
      </c>
      <c r="H39" s="6">
        <f t="shared" si="8"/>
        <v>9201.3333333333339</v>
      </c>
      <c r="I39" s="6">
        <f t="shared" si="8"/>
        <v>7757.3333333333339</v>
      </c>
      <c r="J39" s="6">
        <f t="shared" si="8"/>
        <v>7911.7500000000018</v>
      </c>
      <c r="K39" s="6">
        <f t="shared" si="8"/>
        <v>10090.16666666667</v>
      </c>
      <c r="L39" s="6">
        <f t="shared" si="8"/>
        <v>12299.583333333338</v>
      </c>
      <c r="M39" s="6">
        <f t="shared" si="8"/>
        <v>13266.000000000004</v>
      </c>
      <c r="N39" s="6">
        <f t="shared" si="8"/>
        <v>16014.41666666667</v>
      </c>
    </row>
    <row r="40" spans="1:15" ht="13" x14ac:dyDescent="0.15">
      <c r="A40" s="21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</row>
    <row r="41" spans="1:15" ht="13" x14ac:dyDescent="0.15">
      <c r="A41" s="14" t="s">
        <v>33</v>
      </c>
      <c r="B41" s="6"/>
      <c r="C41" s="6">
        <f t="shared" ref="C41:N41" si="9">C39+C37</f>
        <v>5296.6666666666661</v>
      </c>
      <c r="D41" s="6">
        <f t="shared" si="9"/>
        <v>5993.3333333333321</v>
      </c>
      <c r="E41" s="6">
        <f t="shared" si="9"/>
        <v>6670.9999999999982</v>
      </c>
      <c r="F41" s="6">
        <f t="shared" si="9"/>
        <v>8235.6666666666661</v>
      </c>
      <c r="G41" s="6">
        <f t="shared" si="9"/>
        <v>9201.3333333333339</v>
      </c>
      <c r="H41" s="6">
        <f t="shared" si="9"/>
        <v>7757.3333333333339</v>
      </c>
      <c r="I41" s="6">
        <f t="shared" si="9"/>
        <v>7911.7500000000018</v>
      </c>
      <c r="J41" s="6">
        <f t="shared" si="9"/>
        <v>10090.16666666667</v>
      </c>
      <c r="K41" s="6">
        <f t="shared" si="9"/>
        <v>12299.583333333338</v>
      </c>
      <c r="L41" s="6">
        <f t="shared" si="9"/>
        <v>13266.000000000004</v>
      </c>
      <c r="M41" s="6">
        <f t="shared" si="9"/>
        <v>16014.41666666667</v>
      </c>
      <c r="N41" s="6">
        <f t="shared" si="9"/>
        <v>16743.833333333336</v>
      </c>
    </row>
  </sheetData>
  <mergeCells count="1">
    <mergeCell ref="A1:E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Cash Flow Projections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2019-05-01T18:16:05Z</dcterms:created>
  <dcterms:modified xsi:type="dcterms:W3CDTF">2022-03-07T21:22:40Z</dcterms:modified>
</cp:coreProperties>
</file>